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s\Welle\Dunlap Lake\2019-20 Budget\"/>
    </mc:Choice>
  </mc:AlternateContent>
  <bookViews>
    <workbookView xWindow="0" yWindow="0" windowWidth="18870" windowHeight="77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C15" i="1"/>
  <c r="D15" i="1"/>
  <c r="E15" i="1"/>
  <c r="C17" i="1"/>
  <c r="D17" i="1"/>
  <c r="E17" i="1"/>
  <c r="C35" i="1"/>
  <c r="D35" i="1"/>
  <c r="E35" i="1"/>
  <c r="C42" i="1"/>
  <c r="D42" i="1"/>
  <c r="E42" i="1"/>
  <c r="C59" i="1"/>
  <c r="D59" i="1"/>
  <c r="E59" i="1"/>
  <c r="C62" i="1"/>
  <c r="D62" i="1"/>
  <c r="E62" i="1"/>
  <c r="C69" i="1"/>
  <c r="D69" i="1"/>
  <c r="E69" i="1"/>
  <c r="C74" i="1"/>
  <c r="D74" i="1"/>
  <c r="E74" i="1"/>
</calcChain>
</file>

<file path=xl/sharedStrings.xml><?xml version="1.0" encoding="utf-8"?>
<sst xmlns="http://schemas.openxmlformats.org/spreadsheetml/2006/main" count="70" uniqueCount="67">
  <si>
    <t>Dunlap Lake Owners Association</t>
  </si>
  <si>
    <t>2019-20 Proposed Budget 01.29.19</t>
  </si>
  <si>
    <t>Account</t>
  </si>
  <si>
    <t>18-19 Budget</t>
  </si>
  <si>
    <t>19-20 Budget</t>
  </si>
  <si>
    <t>18-19 YTD Actual</t>
  </si>
  <si>
    <t>Income</t>
  </si>
  <si>
    <t>Trustee Assessment Income</t>
  </si>
  <si>
    <t>Lake Assessment Income</t>
  </si>
  <si>
    <t>interest/Late Fee Income</t>
  </si>
  <si>
    <t>Legal Fees Reimbursement</t>
  </si>
  <si>
    <t>Total Income</t>
  </si>
  <si>
    <t>Misc. owner Income</t>
  </si>
  <si>
    <t>Boat Stickers</t>
  </si>
  <si>
    <t>Interest Income</t>
  </si>
  <si>
    <t>Total other</t>
  </si>
  <si>
    <t>Expense</t>
  </si>
  <si>
    <t>Administration</t>
  </si>
  <si>
    <t>Management Fees</t>
  </si>
  <si>
    <t>Association Manager</t>
  </si>
  <si>
    <t>Accounting</t>
  </si>
  <si>
    <t>Legal Fees</t>
  </si>
  <si>
    <t>Computer &amp; Software</t>
  </si>
  <si>
    <t>Web Domain &amp; Hosting</t>
  </si>
  <si>
    <t>Elections &amp; Voting</t>
  </si>
  <si>
    <t>Financial Admin</t>
  </si>
  <si>
    <t>Member Communications</t>
  </si>
  <si>
    <t>Office Supplies</t>
  </si>
  <si>
    <t>Onsite Postage</t>
  </si>
  <si>
    <t>Water Testing</t>
  </si>
  <si>
    <t>Admin Expenses</t>
  </si>
  <si>
    <t>Total Admin</t>
  </si>
  <si>
    <t>Fish &amp; Wildlife</t>
  </si>
  <si>
    <t>Fish Toxins Lab Work</t>
  </si>
  <si>
    <t>Fishing Derby</t>
  </si>
  <si>
    <t>Fishing Tournament</t>
  </si>
  <si>
    <t>Lake Stocking</t>
  </si>
  <si>
    <t>Traps &amp; Bait</t>
  </si>
  <si>
    <t>Total Fish &amp; Wildlife</t>
  </si>
  <si>
    <t>B of E credit</t>
  </si>
  <si>
    <t>Grounds</t>
  </si>
  <si>
    <t>Signange</t>
  </si>
  <si>
    <t>Landscaping &amp; Groundskeeping</t>
  </si>
  <si>
    <t>Dam Maintenance Expenses</t>
  </si>
  <si>
    <t>Dam Inspection</t>
  </si>
  <si>
    <t>Dam Repairs &amp; Maintenance</t>
  </si>
  <si>
    <t>Silt &amp; Erosion Engineering, Survey, Design</t>
  </si>
  <si>
    <t>Silt &amp; Erosion Interest Exp (Mortgage)</t>
  </si>
  <si>
    <t>Shoreline &amp; Area Maintenance</t>
  </si>
  <si>
    <t>Silt House - Misc</t>
  </si>
  <si>
    <t>Silt House - Mow &amp; Landscape</t>
  </si>
  <si>
    <t>Silt House - Utilities</t>
  </si>
  <si>
    <t>Commons Maintenance</t>
  </si>
  <si>
    <t>Lake Debris Cleanup</t>
  </si>
  <si>
    <t>Total Grounds</t>
  </si>
  <si>
    <t>Insurance</t>
  </si>
  <si>
    <t>Total Insurance</t>
  </si>
  <si>
    <t>Social</t>
  </si>
  <si>
    <t>Fireworks &amp; Deposit</t>
  </si>
  <si>
    <t>Luau</t>
  </si>
  <si>
    <t>Membership Meeting</t>
  </si>
  <si>
    <t>Bonfire</t>
  </si>
  <si>
    <t>Holiday Party</t>
  </si>
  <si>
    <t>Total social</t>
  </si>
  <si>
    <t>Taxes</t>
  </si>
  <si>
    <t>840 Principal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</si>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</sst>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95F57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8" fontId="0" fillId="0" borderId="0" xfId="0" applyNumberFormat="1"/>
    <xf numFmtId="6" fontId="0" fillId="0" borderId="0" xfId="0" applyNumberFormat="1"/>
    <xf numFmtId="8" fontId="4" fillId="0" borderId="0" xfId="0" applyNumberFormat="1" applyFont="1"/>
    <xf numFmtId="4" fontId="0" fillId="0" borderId="0" xfId="0" applyNumberFormat="1"/>
    <xf numFmtId="8" fontId="4" fillId="2" borderId="0" xfId="0" applyNumberFormat="1" applyFont="1" applyFill="1"/>
    <xf numFmtId="0" fontId="0" fillId="3" borderId="0" xfId="0" applyFill="1"/>
    <xf numFmtId="8" fontId="0" fillId="3" borderId="0" xfId="0" applyNumberFormat="1" applyFill="1"/>
    <xf numFmtId="8" fontId="0" fillId="4" borderId="0" xfId="0" applyNumberFormat="1" applyFill="1"/>
    <xf numFmtId="8" fontId="0" fillId="5" borderId="0" xfId="0" applyNumberFormat="1" applyFill="1"/>
    <xf numFmtId="0" fontId="0" fillId="6" borderId="0" xfId="0" applyFill="1"/>
    <xf numFmtId="8" fontId="0" fillId="6" borderId="0" xfId="0" applyNumberFormat="1" applyFill="1"/>
    <xf numFmtId="8" fontId="1" fillId="0" borderId="0" xfId="0" applyNumberFormat="1" applyFont="1"/>
    <xf numFmtId="8" fontId="0" fillId="7" borderId="0" xfId="0" applyNumberFormat="1" applyFill="1"/>
    <xf numFmtId="164" fontId="1" fillId="0" borderId="0" xfId="0" applyNumberFormat="1" applyFont="1"/>
    <xf numFmtId="8" fontId="4" fillId="8" borderId="0" xfId="0" applyNumberFormat="1" applyFont="1" applyFill="1"/>
    <xf numFmtId="8" fontId="0" fillId="9" borderId="0" xfId="0" applyNumberFormat="1" applyFill="1"/>
    <xf numFmtId="8" fontId="0" fillId="8" borderId="0" xfId="0" applyNumberFormat="1" applyFill="1"/>
    <xf numFmtId="0" fontId="0" fillId="4" borderId="0" xfId="0" applyFill="1"/>
    <xf numFmtId="0" fontId="5" fillId="0" borderId="0" xfId="0" applyFont="1"/>
    <xf numFmtId="8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A5" sqref="A5"/>
    </sheetView>
  </sheetViews>
  <sheetFormatPr defaultRowHeight="15" x14ac:dyDescent="0.25"/>
  <cols>
    <col min="1" max="1" width="20.7109375" customWidth="1"/>
    <col min="2" max="2" width="29.85546875" customWidth="1"/>
    <col min="3" max="3" width="17.28515625" customWidth="1"/>
    <col min="4" max="4" width="19.42578125" customWidth="1"/>
    <col min="5" max="5" width="16.7109375" customWidth="1"/>
  </cols>
  <sheetData>
    <row r="1" spans="1:5" ht="23.25" x14ac:dyDescent="0.35">
      <c r="A1" s="1" t="s">
        <v>0</v>
      </c>
      <c r="B1" s="1"/>
    </row>
    <row r="2" spans="1:5" ht="23.25" x14ac:dyDescent="0.35">
      <c r="A2" s="1" t="s">
        <v>1</v>
      </c>
      <c r="B2" s="1"/>
    </row>
    <row r="3" spans="1:5" ht="23.25" x14ac:dyDescent="0.35">
      <c r="C3" s="1"/>
      <c r="D3" s="1"/>
    </row>
    <row r="4" spans="1:5" x14ac:dyDescent="0.25">
      <c r="A4" s="2" t="s">
        <v>2</v>
      </c>
      <c r="B4" s="3"/>
      <c r="C4" s="4" t="s">
        <v>3</v>
      </c>
      <c r="D4" s="4" t="s">
        <v>4</v>
      </c>
      <c r="E4" s="4" t="s">
        <v>5</v>
      </c>
    </row>
    <row r="5" spans="1:5" ht="23.25" x14ac:dyDescent="0.35">
      <c r="A5" s="1" t="s">
        <v>6</v>
      </c>
    </row>
    <row r="6" spans="1:5" x14ac:dyDescent="0.25">
      <c r="A6">
        <v>6310</v>
      </c>
      <c r="B6" t="s">
        <v>7</v>
      </c>
      <c r="C6" s="5">
        <v>179000</v>
      </c>
      <c r="D6" s="5">
        <v>179000</v>
      </c>
      <c r="E6" s="6">
        <v>180500</v>
      </c>
    </row>
    <row r="7" spans="1:5" x14ac:dyDescent="0.25">
      <c r="A7">
        <v>6315</v>
      </c>
      <c r="B7" t="s">
        <v>8</v>
      </c>
      <c r="C7" s="5">
        <v>0</v>
      </c>
      <c r="D7" s="7">
        <v>0</v>
      </c>
      <c r="E7" s="6">
        <v>170</v>
      </c>
    </row>
    <row r="8" spans="1:5" x14ac:dyDescent="0.25">
      <c r="A8">
        <v>6340</v>
      </c>
      <c r="B8" t="s">
        <v>9</v>
      </c>
      <c r="C8" s="5">
        <v>0</v>
      </c>
      <c r="D8" s="5">
        <v>0</v>
      </c>
      <c r="E8" s="5">
        <v>1592.5</v>
      </c>
    </row>
    <row r="9" spans="1:5" x14ac:dyDescent="0.25">
      <c r="A9">
        <v>6350</v>
      </c>
      <c r="B9" t="s">
        <v>10</v>
      </c>
      <c r="C9" s="5">
        <v>0</v>
      </c>
      <c r="D9" s="5">
        <v>0</v>
      </c>
      <c r="E9" s="5">
        <v>1465.47</v>
      </c>
    </row>
    <row r="10" spans="1:5" x14ac:dyDescent="0.25">
      <c r="A10" s="3" t="s">
        <v>11</v>
      </c>
      <c r="C10" s="5">
        <f>SUM(C6:C9)</f>
        <v>179000</v>
      </c>
      <c r="D10" s="5">
        <f>SUM(D6:D9)</f>
        <v>179000</v>
      </c>
      <c r="E10" s="6">
        <f>SUM(E6:E9)</f>
        <v>183727.97</v>
      </c>
    </row>
    <row r="11" spans="1:5" x14ac:dyDescent="0.25">
      <c r="A11" s="3"/>
      <c r="C11" s="5"/>
      <c r="D11" s="8"/>
    </row>
    <row r="12" spans="1:5" x14ac:dyDescent="0.25">
      <c r="A12">
        <v>6770</v>
      </c>
      <c r="B12" t="s">
        <v>12</v>
      </c>
      <c r="C12" s="5">
        <v>0</v>
      </c>
      <c r="D12" s="9">
        <v>1380</v>
      </c>
      <c r="E12" s="5">
        <v>5</v>
      </c>
    </row>
    <row r="13" spans="1:5" x14ac:dyDescent="0.25">
      <c r="A13">
        <v>6902</v>
      </c>
      <c r="B13" t="s">
        <v>13</v>
      </c>
      <c r="C13" s="5">
        <v>400</v>
      </c>
      <c r="D13" s="5">
        <v>400</v>
      </c>
      <c r="E13" s="5">
        <v>750</v>
      </c>
    </row>
    <row r="14" spans="1:5" x14ac:dyDescent="0.25">
      <c r="A14">
        <v>6910</v>
      </c>
      <c r="B14" t="s">
        <v>14</v>
      </c>
      <c r="C14" s="5">
        <v>300</v>
      </c>
      <c r="D14" s="5">
        <v>300</v>
      </c>
      <c r="E14" s="5">
        <v>310.12</v>
      </c>
    </row>
    <row r="15" spans="1:5" x14ac:dyDescent="0.25">
      <c r="A15" s="3" t="s">
        <v>15</v>
      </c>
      <c r="C15" s="5">
        <f>SUM(C12:C14)</f>
        <v>700</v>
      </c>
      <c r="D15" s="5">
        <f>SUM(D12:D14)</f>
        <v>2080</v>
      </c>
      <c r="E15" s="5">
        <f>SUM(E12:E14)</f>
        <v>1065.1199999999999</v>
      </c>
    </row>
    <row r="16" spans="1:5" x14ac:dyDescent="0.25">
      <c r="A16" s="3"/>
      <c r="C16" s="5"/>
      <c r="D16" s="5"/>
    </row>
    <row r="17" spans="1:5" x14ac:dyDescent="0.25">
      <c r="A17" s="3" t="s">
        <v>11</v>
      </c>
      <c r="C17" s="5">
        <f t="shared" ref="C17" si="0">SUM(C10+C15)</f>
        <v>179700</v>
      </c>
      <c r="D17" s="5">
        <f t="shared" ref="D17:E17" si="1">SUM(D10+D15)</f>
        <v>181080</v>
      </c>
      <c r="E17" s="5">
        <f t="shared" si="1"/>
        <v>184793.09</v>
      </c>
    </row>
    <row r="18" spans="1:5" x14ac:dyDescent="0.25">
      <c r="C18" s="5"/>
      <c r="D18" s="8"/>
    </row>
    <row r="19" spans="1:5" ht="23.25" x14ac:dyDescent="0.35">
      <c r="A19" s="1" t="s">
        <v>16</v>
      </c>
      <c r="C19" s="5"/>
      <c r="D19" s="8"/>
    </row>
    <row r="20" spans="1:5" x14ac:dyDescent="0.25">
      <c r="A20" t="s">
        <v>17</v>
      </c>
      <c r="C20" s="5"/>
      <c r="D20" s="8"/>
    </row>
    <row r="21" spans="1:5" x14ac:dyDescent="0.25">
      <c r="A21" s="10">
        <v>7010</v>
      </c>
      <c r="B21" s="10" t="s">
        <v>18</v>
      </c>
      <c r="C21" s="11">
        <v>9000</v>
      </c>
      <c r="D21" s="12">
        <v>9000</v>
      </c>
      <c r="E21" s="12">
        <v>4450</v>
      </c>
    </row>
    <row r="22" spans="1:5" x14ac:dyDescent="0.25">
      <c r="A22">
        <v>7015</v>
      </c>
      <c r="B22" t="s">
        <v>19</v>
      </c>
      <c r="C22" s="5">
        <v>24000</v>
      </c>
      <c r="D22" s="13">
        <v>25200</v>
      </c>
      <c r="E22" s="5">
        <v>23100</v>
      </c>
    </row>
    <row r="23" spans="1:5" x14ac:dyDescent="0.25">
      <c r="A23">
        <v>7140</v>
      </c>
      <c r="B23" t="s">
        <v>20</v>
      </c>
      <c r="C23" s="5">
        <v>200</v>
      </c>
      <c r="D23" s="5">
        <v>200</v>
      </c>
      <c r="E23" s="5">
        <v>864.84</v>
      </c>
    </row>
    <row r="24" spans="1:5" x14ac:dyDescent="0.25">
      <c r="A24">
        <v>7160</v>
      </c>
      <c r="B24" t="s">
        <v>21</v>
      </c>
      <c r="C24" s="5">
        <v>10020</v>
      </c>
      <c r="D24" s="5">
        <v>10020</v>
      </c>
      <c r="E24" s="5">
        <v>3906.54</v>
      </c>
    </row>
    <row r="25" spans="1:5" x14ac:dyDescent="0.25">
      <c r="A25">
        <v>7210</v>
      </c>
      <c r="B25" t="s">
        <v>13</v>
      </c>
      <c r="C25" s="5">
        <v>1000</v>
      </c>
      <c r="D25" s="5">
        <v>1000</v>
      </c>
    </row>
    <row r="26" spans="1:5" x14ac:dyDescent="0.25">
      <c r="A26">
        <v>7220</v>
      </c>
      <c r="B26" t="s">
        <v>22</v>
      </c>
      <c r="C26" s="5">
        <v>100</v>
      </c>
      <c r="D26" s="5">
        <v>100</v>
      </c>
      <c r="E26" s="5">
        <v>19.98</v>
      </c>
    </row>
    <row r="27" spans="1:5" x14ac:dyDescent="0.25">
      <c r="A27">
        <v>7225</v>
      </c>
      <c r="B27" t="s">
        <v>23</v>
      </c>
      <c r="C27" s="5">
        <v>300</v>
      </c>
      <c r="D27" s="5">
        <v>300</v>
      </c>
      <c r="E27" s="5">
        <v>449.64</v>
      </c>
    </row>
    <row r="28" spans="1:5" x14ac:dyDescent="0.25">
      <c r="A28">
        <v>7230</v>
      </c>
      <c r="B28" t="s">
        <v>24</v>
      </c>
      <c r="C28" s="5">
        <v>2000</v>
      </c>
      <c r="D28" s="5">
        <v>2000</v>
      </c>
      <c r="E28" s="5">
        <v>223.79</v>
      </c>
    </row>
    <row r="29" spans="1:5" x14ac:dyDescent="0.25">
      <c r="A29" s="14">
        <v>7240</v>
      </c>
      <c r="B29" s="14" t="s">
        <v>25</v>
      </c>
      <c r="C29" s="15">
        <v>0</v>
      </c>
      <c r="D29" s="12">
        <v>0</v>
      </c>
      <c r="E29" s="5"/>
    </row>
    <row r="30" spans="1:5" x14ac:dyDescent="0.25">
      <c r="A30">
        <v>7250</v>
      </c>
      <c r="B30" t="s">
        <v>26</v>
      </c>
      <c r="C30" s="5">
        <v>1200</v>
      </c>
      <c r="D30" s="5">
        <v>1200</v>
      </c>
      <c r="E30" s="5">
        <v>680.12</v>
      </c>
    </row>
    <row r="31" spans="1:5" x14ac:dyDescent="0.25">
      <c r="A31" s="10">
        <v>7280</v>
      </c>
      <c r="B31" s="10" t="s">
        <v>27</v>
      </c>
      <c r="C31" s="11">
        <v>1500</v>
      </c>
      <c r="D31" s="16">
        <v>500</v>
      </c>
      <c r="E31" s="5">
        <v>694.79</v>
      </c>
    </row>
    <row r="32" spans="1:5" x14ac:dyDescent="0.25">
      <c r="A32">
        <v>7285</v>
      </c>
      <c r="B32" t="s">
        <v>28</v>
      </c>
      <c r="C32" s="5">
        <v>1200</v>
      </c>
      <c r="D32" s="5">
        <v>1200</v>
      </c>
      <c r="E32" s="5">
        <v>571.89</v>
      </c>
    </row>
    <row r="33" spans="1:5" x14ac:dyDescent="0.25">
      <c r="A33">
        <v>7290</v>
      </c>
      <c r="B33" t="s">
        <v>29</v>
      </c>
      <c r="C33" s="5">
        <v>1200</v>
      </c>
      <c r="D33" s="5">
        <v>1200</v>
      </c>
      <c r="E33" s="5">
        <v>685.5</v>
      </c>
    </row>
    <row r="34" spans="1:5" x14ac:dyDescent="0.25">
      <c r="A34">
        <v>7310</v>
      </c>
      <c r="B34" t="s">
        <v>30</v>
      </c>
      <c r="C34" s="5">
        <v>600</v>
      </c>
      <c r="D34" s="5">
        <v>600</v>
      </c>
      <c r="E34" s="5">
        <v>1396.18</v>
      </c>
    </row>
    <row r="35" spans="1:5" x14ac:dyDescent="0.25">
      <c r="A35" s="3" t="s">
        <v>31</v>
      </c>
      <c r="C35" s="5">
        <f>SUM(C21:C34)</f>
        <v>52320</v>
      </c>
      <c r="D35" s="5">
        <f>SUM(D21:D34)</f>
        <v>52520</v>
      </c>
      <c r="E35" s="5">
        <f>SUM(E21:E34)</f>
        <v>37043.270000000004</v>
      </c>
    </row>
    <row r="36" spans="1:5" x14ac:dyDescent="0.25">
      <c r="A36" t="s">
        <v>32</v>
      </c>
      <c r="C36" s="5"/>
      <c r="D36" s="5"/>
    </row>
    <row r="37" spans="1:5" x14ac:dyDescent="0.25">
      <c r="A37">
        <v>8510</v>
      </c>
      <c r="B37" t="s">
        <v>33</v>
      </c>
      <c r="C37" s="5">
        <v>750</v>
      </c>
      <c r="D37" s="5">
        <v>750</v>
      </c>
      <c r="E37" s="5">
        <v>0</v>
      </c>
    </row>
    <row r="38" spans="1:5" x14ac:dyDescent="0.25">
      <c r="A38">
        <v>8520</v>
      </c>
      <c r="B38" t="s">
        <v>34</v>
      </c>
      <c r="C38" s="5">
        <v>400</v>
      </c>
      <c r="D38" s="5">
        <v>400</v>
      </c>
      <c r="E38" s="5">
        <v>224.4</v>
      </c>
    </row>
    <row r="39" spans="1:5" x14ac:dyDescent="0.25">
      <c r="A39">
        <v>8530</v>
      </c>
      <c r="B39" t="s">
        <v>35</v>
      </c>
      <c r="C39" s="5">
        <v>400</v>
      </c>
      <c r="D39" s="5">
        <v>400</v>
      </c>
    </row>
    <row r="40" spans="1:5" x14ac:dyDescent="0.25">
      <c r="A40">
        <v>8540</v>
      </c>
      <c r="B40" t="s">
        <v>36</v>
      </c>
      <c r="C40" s="5">
        <v>3000</v>
      </c>
      <c r="D40" s="17">
        <v>4000</v>
      </c>
    </row>
    <row r="41" spans="1:5" x14ac:dyDescent="0.25">
      <c r="A41">
        <v>8550</v>
      </c>
      <c r="B41" t="s">
        <v>37</v>
      </c>
      <c r="C41" s="5">
        <v>500</v>
      </c>
      <c r="D41" s="5">
        <v>500</v>
      </c>
    </row>
    <row r="42" spans="1:5" x14ac:dyDescent="0.25">
      <c r="A42" s="3" t="s">
        <v>38</v>
      </c>
      <c r="C42" s="5">
        <f>SUM(C37:C41)</f>
        <v>5050</v>
      </c>
      <c r="D42" s="5">
        <f>SUM(D37:D41)</f>
        <v>6050</v>
      </c>
      <c r="E42" s="5">
        <f>SUM(E37:E41)</f>
        <v>224.4</v>
      </c>
    </row>
    <row r="43" spans="1:5" x14ac:dyDescent="0.25">
      <c r="A43" s="3"/>
      <c r="C43" s="5"/>
      <c r="D43" s="5"/>
    </row>
    <row r="44" spans="1:5" x14ac:dyDescent="0.25">
      <c r="A44" s="3"/>
      <c r="B44" t="s">
        <v>39</v>
      </c>
      <c r="C44" s="5"/>
      <c r="D44" s="5"/>
      <c r="E44" s="18">
        <v>-10.45</v>
      </c>
    </row>
    <row r="45" spans="1:5" x14ac:dyDescent="0.25">
      <c r="A45" t="s">
        <v>40</v>
      </c>
      <c r="C45" s="5"/>
      <c r="D45" s="5"/>
    </row>
    <row r="46" spans="1:5" x14ac:dyDescent="0.25">
      <c r="A46" s="14">
        <v>8599</v>
      </c>
      <c r="B46" s="14" t="s">
        <v>41</v>
      </c>
      <c r="C46" s="15">
        <v>1500</v>
      </c>
      <c r="D46" s="5">
        <v>3000</v>
      </c>
      <c r="E46" s="12">
        <v>217.97</v>
      </c>
    </row>
    <row r="47" spans="1:5" x14ac:dyDescent="0.25">
      <c r="A47" s="10">
        <v>8610</v>
      </c>
      <c r="B47" s="10" t="s">
        <v>42</v>
      </c>
      <c r="C47" s="11">
        <v>20000</v>
      </c>
      <c r="D47" s="13">
        <v>22000</v>
      </c>
      <c r="E47" s="12">
        <v>21205</v>
      </c>
    </row>
    <row r="48" spans="1:5" x14ac:dyDescent="0.25">
      <c r="A48">
        <v>8630</v>
      </c>
      <c r="B48" t="s">
        <v>43</v>
      </c>
      <c r="C48" s="5">
        <v>3400</v>
      </c>
      <c r="D48" s="5">
        <v>3400</v>
      </c>
      <c r="E48" s="5">
        <v>3175</v>
      </c>
    </row>
    <row r="49" spans="1:5" x14ac:dyDescent="0.25">
      <c r="A49">
        <v>8635</v>
      </c>
      <c r="B49" t="s">
        <v>44</v>
      </c>
      <c r="C49" s="5">
        <v>2000</v>
      </c>
      <c r="D49" s="5">
        <v>2000</v>
      </c>
      <c r="E49" s="5">
        <v>12.43</v>
      </c>
    </row>
    <row r="50" spans="1:5" x14ac:dyDescent="0.25">
      <c r="A50" s="10">
        <v>8640</v>
      </c>
      <c r="B50" s="10" t="s">
        <v>45</v>
      </c>
      <c r="C50" s="11">
        <v>4000</v>
      </c>
      <c r="D50" s="5">
        <v>4000</v>
      </c>
    </row>
    <row r="51" spans="1:5" x14ac:dyDescent="0.25">
      <c r="A51">
        <v>8650</v>
      </c>
      <c r="B51" t="s">
        <v>46</v>
      </c>
      <c r="C51" s="5">
        <v>48000</v>
      </c>
      <c r="D51" s="19">
        <v>30000</v>
      </c>
      <c r="E51" s="5">
        <v>10498.25</v>
      </c>
    </row>
    <row r="52" spans="1:5" x14ac:dyDescent="0.25">
      <c r="A52">
        <v>8655</v>
      </c>
      <c r="B52" t="s">
        <v>47</v>
      </c>
      <c r="C52" s="5">
        <v>12000</v>
      </c>
      <c r="D52" s="20">
        <v>12000</v>
      </c>
      <c r="E52" s="5">
        <v>11610.68</v>
      </c>
    </row>
    <row r="53" spans="1:5" x14ac:dyDescent="0.25">
      <c r="A53">
        <v>8675</v>
      </c>
      <c r="B53" t="s">
        <v>48</v>
      </c>
      <c r="C53" s="5">
        <v>2000</v>
      </c>
      <c r="D53" s="5">
        <v>2000</v>
      </c>
      <c r="E53" s="5">
        <v>600</v>
      </c>
    </row>
    <row r="54" spans="1:5" x14ac:dyDescent="0.25">
      <c r="A54">
        <v>8710</v>
      </c>
      <c r="B54" t="s">
        <v>49</v>
      </c>
      <c r="C54" s="5">
        <v>600</v>
      </c>
      <c r="D54" s="5">
        <v>600</v>
      </c>
      <c r="E54" s="5">
        <v>-965.18</v>
      </c>
    </row>
    <row r="55" spans="1:5" x14ac:dyDescent="0.25">
      <c r="A55" s="10">
        <v>8720</v>
      </c>
      <c r="B55" s="10" t="s">
        <v>50</v>
      </c>
      <c r="C55" s="11">
        <v>6000</v>
      </c>
      <c r="D55" s="21">
        <v>4000</v>
      </c>
      <c r="E55" s="5">
        <v>3075</v>
      </c>
    </row>
    <row r="56" spans="1:5" x14ac:dyDescent="0.25">
      <c r="A56">
        <v>8730</v>
      </c>
      <c r="B56" t="s">
        <v>51</v>
      </c>
      <c r="C56" s="5">
        <v>1080</v>
      </c>
      <c r="D56" s="13">
        <v>1200</v>
      </c>
      <c r="E56" s="5">
        <v>1380.17</v>
      </c>
    </row>
    <row r="57" spans="1:5" x14ac:dyDescent="0.25">
      <c r="A57">
        <v>8800</v>
      </c>
      <c r="B57" t="s">
        <v>52</v>
      </c>
      <c r="C57" s="5">
        <v>2000</v>
      </c>
      <c r="D57" s="5">
        <v>2000</v>
      </c>
      <c r="E57" s="5">
        <v>1579.47</v>
      </c>
    </row>
    <row r="58" spans="1:5" x14ac:dyDescent="0.25">
      <c r="A58">
        <v>8810</v>
      </c>
      <c r="B58" t="s">
        <v>53</v>
      </c>
      <c r="C58" s="5">
        <v>2000</v>
      </c>
      <c r="D58" s="5">
        <v>2000</v>
      </c>
      <c r="E58" s="5">
        <v>1725</v>
      </c>
    </row>
    <row r="59" spans="1:5" x14ac:dyDescent="0.25">
      <c r="A59" s="3" t="s">
        <v>54</v>
      </c>
      <c r="C59" s="5">
        <f>SUM(C46:C58)</f>
        <v>104580</v>
      </c>
      <c r="D59" s="5">
        <f>SUM(D46:D58)</f>
        <v>88200</v>
      </c>
      <c r="E59" s="5">
        <f>SUM(E46:E58)</f>
        <v>54113.79</v>
      </c>
    </row>
    <row r="60" spans="1:5" x14ac:dyDescent="0.25">
      <c r="A60" t="s">
        <v>55</v>
      </c>
      <c r="C60" s="5"/>
      <c r="D60" s="5"/>
    </row>
    <row r="61" spans="1:5" x14ac:dyDescent="0.25">
      <c r="A61" s="10">
        <v>9010</v>
      </c>
      <c r="B61" s="10" t="s">
        <v>55</v>
      </c>
      <c r="C61" s="11">
        <v>5000</v>
      </c>
      <c r="D61" s="5">
        <v>5000</v>
      </c>
      <c r="E61" s="5">
        <v>4136</v>
      </c>
    </row>
    <row r="62" spans="1:5" x14ac:dyDescent="0.25">
      <c r="A62" s="3" t="s">
        <v>56</v>
      </c>
      <c r="C62" s="5">
        <f>SUM(C61)</f>
        <v>5000</v>
      </c>
      <c r="D62" s="5">
        <f>SUM(D61)</f>
        <v>5000</v>
      </c>
      <c r="E62" s="5">
        <f>SUM(E61)</f>
        <v>4136</v>
      </c>
    </row>
    <row r="63" spans="1:5" x14ac:dyDescent="0.25">
      <c r="A63" t="s">
        <v>57</v>
      </c>
      <c r="C63" s="5"/>
      <c r="D63" s="5"/>
    </row>
    <row r="64" spans="1:5" x14ac:dyDescent="0.25">
      <c r="A64">
        <v>7325</v>
      </c>
      <c r="B64" t="s">
        <v>58</v>
      </c>
      <c r="C64" s="5">
        <v>7000</v>
      </c>
      <c r="D64" s="5">
        <v>7000</v>
      </c>
      <c r="E64" s="5">
        <v>6971.25</v>
      </c>
    </row>
    <row r="65" spans="1:5" x14ac:dyDescent="0.25">
      <c r="A65">
        <v>7330</v>
      </c>
      <c r="B65" t="s">
        <v>59</v>
      </c>
      <c r="C65" s="5">
        <v>0</v>
      </c>
      <c r="D65" s="5">
        <v>0</v>
      </c>
    </row>
    <row r="66" spans="1:5" x14ac:dyDescent="0.25">
      <c r="A66" s="10">
        <v>7335</v>
      </c>
      <c r="B66" s="10" t="s">
        <v>60</v>
      </c>
      <c r="C66" s="11">
        <v>700</v>
      </c>
      <c r="D66" s="5">
        <v>700</v>
      </c>
      <c r="E66" s="12">
        <v>56.58</v>
      </c>
    </row>
    <row r="67" spans="1:5" x14ac:dyDescent="0.25">
      <c r="A67">
        <v>7340</v>
      </c>
      <c r="B67" t="s">
        <v>61</v>
      </c>
      <c r="C67" s="5">
        <v>250</v>
      </c>
      <c r="D67" s="5">
        <v>250</v>
      </c>
      <c r="E67" s="5">
        <v>62.45</v>
      </c>
    </row>
    <row r="68" spans="1:5" x14ac:dyDescent="0.25">
      <c r="A68" s="14">
        <v>7345</v>
      </c>
      <c r="B68" s="14" t="s">
        <v>62</v>
      </c>
      <c r="C68" s="15">
        <v>500</v>
      </c>
      <c r="D68" s="5">
        <v>500</v>
      </c>
      <c r="E68" s="12">
        <v>447.77</v>
      </c>
    </row>
    <row r="69" spans="1:5" x14ac:dyDescent="0.25">
      <c r="A69" s="3" t="s">
        <v>63</v>
      </c>
      <c r="C69" s="5">
        <f>SUM(C64:C68)</f>
        <v>8450</v>
      </c>
      <c r="D69" s="5">
        <f>SUM(D64:D68)</f>
        <v>8450</v>
      </c>
      <c r="E69" s="5">
        <f>SUM(E64:E68)</f>
        <v>7538.0499999999993</v>
      </c>
    </row>
    <row r="70" spans="1:5" x14ac:dyDescent="0.25">
      <c r="A70" t="s">
        <v>64</v>
      </c>
      <c r="C70" s="5"/>
      <c r="D70" s="5"/>
    </row>
    <row r="71" spans="1:5" x14ac:dyDescent="0.25">
      <c r="A71" s="10">
        <v>9070</v>
      </c>
      <c r="B71" s="10"/>
      <c r="C71" s="11">
        <v>2700</v>
      </c>
      <c r="D71" s="13">
        <v>2800</v>
      </c>
      <c r="E71" s="12">
        <v>2779.95</v>
      </c>
    </row>
    <row r="72" spans="1:5" x14ac:dyDescent="0.25">
      <c r="A72" s="22"/>
      <c r="B72" s="22"/>
      <c r="C72" s="12"/>
      <c r="D72" s="12"/>
      <c r="E72" s="12"/>
    </row>
    <row r="73" spans="1:5" x14ac:dyDescent="0.25">
      <c r="A73" s="3" t="s">
        <v>65</v>
      </c>
      <c r="C73" s="5"/>
      <c r="D73" s="5">
        <v>14000</v>
      </c>
      <c r="E73" s="5">
        <v>9694.92</v>
      </c>
    </row>
    <row r="74" spans="1:5" ht="18.75" x14ac:dyDescent="0.3">
      <c r="A74" s="23" t="s">
        <v>66</v>
      </c>
      <c r="C74" s="24">
        <f>SUM(C69+C62+C59+C42+C35+C71)</f>
        <v>178100</v>
      </c>
      <c r="D74" s="24">
        <f>SUM(D69+D62+D59+D42+D35+D71+D73)</f>
        <v>177020</v>
      </c>
      <c r="E74" s="24">
        <f>SUM(E69+E62+E59+E42+E35+E71+E44+E73)</f>
        <v>115519.93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Edwardsville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Welle,  Richard</dc:creator>
  <cp:lastModifiedBy>Welle,  Richard</cp:lastModifiedBy>
  <dcterms:created xsi:type="dcterms:W3CDTF">2019-01-27T21:06:02Z</dcterms:created>
  <dcterms:modified xsi:type="dcterms:W3CDTF">2019-01-27T21:07:03Z</dcterms:modified>
</cp:coreProperties>
</file>